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ATLAS CLIMATOLÓGICO PE\Tabelas-FINAL-A3\Definitivas-temperatura\"/>
    </mc:Choice>
  </mc:AlternateContent>
  <bookViews>
    <workbookView xWindow="0" yWindow="0" windowWidth="28800" windowHeight="12435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" l="1"/>
  <c r="F34" i="1"/>
  <c r="G34" i="1"/>
  <c r="H34" i="1"/>
  <c r="I34" i="1"/>
  <c r="J34" i="1"/>
  <c r="K34" i="1"/>
  <c r="L34" i="1"/>
  <c r="M34" i="1"/>
  <c r="N34" i="1"/>
  <c r="O34" i="1"/>
  <c r="P34" i="1"/>
  <c r="D34" i="1"/>
  <c r="E33" i="1"/>
  <c r="F33" i="1"/>
  <c r="G33" i="1"/>
  <c r="H33" i="1"/>
  <c r="I33" i="1"/>
  <c r="J33" i="1"/>
  <c r="K33" i="1"/>
  <c r="L33" i="1"/>
  <c r="M33" i="1"/>
  <c r="N33" i="1"/>
  <c r="O33" i="1"/>
  <c r="P33" i="1"/>
  <c r="D33" i="1"/>
  <c r="E32" i="1"/>
  <c r="F32" i="1"/>
  <c r="G32" i="1"/>
  <c r="H32" i="1"/>
  <c r="I32" i="1"/>
  <c r="J32" i="1"/>
  <c r="K32" i="1"/>
  <c r="L32" i="1"/>
  <c r="M32" i="1"/>
  <c r="N32" i="1"/>
  <c r="O32" i="1"/>
  <c r="P32" i="1"/>
  <c r="D32" i="1"/>
  <c r="E31" i="1"/>
  <c r="F31" i="1"/>
  <c r="G31" i="1"/>
  <c r="H31" i="1"/>
  <c r="I31" i="1"/>
  <c r="J31" i="1"/>
  <c r="K31" i="1"/>
  <c r="L31" i="1"/>
  <c r="M31" i="1"/>
  <c r="N31" i="1"/>
  <c r="O31" i="1"/>
  <c r="P31" i="1"/>
  <c r="D31" i="1"/>
  <c r="P15" i="1" l="1"/>
  <c r="P37" i="1"/>
  <c r="P5" i="1" l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3" i="1"/>
  <c r="P24" i="1"/>
  <c r="P25" i="1"/>
  <c r="P26" i="1"/>
  <c r="P27" i="1"/>
  <c r="P4" i="1"/>
</calcChain>
</file>

<file path=xl/sharedStrings.xml><?xml version="1.0" encoding="utf-8"?>
<sst xmlns="http://schemas.openxmlformats.org/spreadsheetml/2006/main" count="99" uniqueCount="53">
  <si>
    <t xml:space="preserve">Afrânio </t>
  </si>
  <si>
    <t>Araripina</t>
  </si>
  <si>
    <t>Barreiros</t>
  </si>
  <si>
    <t>Caruaru</t>
  </si>
  <si>
    <t>Goiana</t>
  </si>
  <si>
    <t>Ibimirim</t>
  </si>
  <si>
    <t>Palmares</t>
  </si>
  <si>
    <t>São José do Egito</t>
  </si>
  <si>
    <t>Serra Talhada</t>
  </si>
  <si>
    <t>Sertânia</t>
  </si>
  <si>
    <t>Vertentes</t>
  </si>
  <si>
    <t>Fernando de Noronha</t>
  </si>
  <si>
    <t>Santa Maria da Boa Vista</t>
  </si>
  <si>
    <t>São Bento do Una</t>
  </si>
  <si>
    <t>Vitória de Santo Antão</t>
  </si>
  <si>
    <t>Postos</t>
  </si>
  <si>
    <t>Temperatura Máxima Média</t>
  </si>
  <si>
    <t>Belém de São Francisco</t>
  </si>
  <si>
    <t>Ouricuri</t>
  </si>
  <si>
    <t>Petrolina</t>
  </si>
  <si>
    <t>Recife (Curado)</t>
  </si>
  <si>
    <t>Surubim</t>
  </si>
  <si>
    <t>Arcoverde*</t>
  </si>
  <si>
    <t>Garanhuns*</t>
  </si>
  <si>
    <t>Pesqueira*</t>
  </si>
  <si>
    <t>Triunfo*</t>
  </si>
  <si>
    <t>Região</t>
  </si>
  <si>
    <t>Sertão</t>
  </si>
  <si>
    <t>Zona da Mata</t>
  </si>
  <si>
    <t>Agreste</t>
  </si>
  <si>
    <t>Litoral</t>
  </si>
  <si>
    <t>Anual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</si>
  <si>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</si>
  <si>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</si>
  <si>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</si>
  <si>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</si>
  <si>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</si>
  <si>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</si>
  <si>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</si>
  <si>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</si>
  <si>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</si>
  <si>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</si>
  <si>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</si>
  <si>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</si>
  <si>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APAC</t>
  </si>
  <si>
    <t>INMET</t>
  </si>
  <si>
    <t>Órgão</t>
  </si>
  <si>
    <t>IPA/APAC</t>
  </si>
  <si>
    <t>Cabrobó*</t>
  </si>
  <si>
    <t>agreste</t>
  </si>
  <si>
    <t>zona da  mata</t>
  </si>
  <si>
    <t>RMR</t>
  </si>
  <si>
    <t>sertão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</si>
</sst>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Liberation Serif"/>
      <family val="1"/>
    </font>
    <font>
      <b/>
      <sz val="10"/>
      <color theme="0"/>
      <name val="Liberation Serif"/>
      <family val="1"/>
    </font>
    <font>
      <i/>
      <sz val="10"/>
      <color theme="1"/>
      <name val="Liberation Serif"/>
      <family val="1"/>
    </font>
    <font>
      <sz val="11"/>
      <color rgb="FF00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80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16" borderId="0" applyNumberFormat="0" applyBorder="0" applyAlignment="0" applyProtection="0"/>
    <xf numFmtId="0" fontId="17" fillId="28" borderId="0" applyNumberFormat="0" applyBorder="0" applyAlignment="0" applyProtection="0"/>
    <xf numFmtId="0" fontId="24" fillId="4" borderId="0" applyNumberFormat="0" applyBorder="0" applyAlignment="0" applyProtection="0"/>
    <xf numFmtId="0" fontId="17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</cellStyleXfs>
  <cellXfs count="16">
    <xf numFmtId="0" fontId="0" fillId="0" borderId="0" xfId="0"/>
    <xf numFmtId="0" fontId="19" fillId="0" borderId="0" xfId="0" applyFont="1" applyBorder="1" applyAlignment="1">
      <alignment horizontal="center" vertical="center"/>
    </xf>
    <xf numFmtId="0" fontId="0" fillId="0" borderId="0" xfId="0"/>
    <xf numFmtId="0" fontId="20" fillId="33" borderId="0" xfId="0" applyFont="1" applyFill="1" applyBorder="1" applyAlignment="1">
      <alignment horizontal="center" vertical="center"/>
    </xf>
    <xf numFmtId="164" fontId="19" fillId="34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/>
    <xf numFmtId="1" fontId="0" fillId="0" borderId="0" xfId="0" applyNumberFormat="1"/>
    <xf numFmtId="0" fontId="0" fillId="0" borderId="0" xfId="0"/>
    <xf numFmtId="0" fontId="20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0" fillId="0" borderId="0" xfId="0" applyNumberFormat="1"/>
    <xf numFmtId="164" fontId="14" fillId="0" borderId="0" xfId="0" applyNumberFormat="1" applyFont="1"/>
    <xf numFmtId="0" fontId="19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164" fontId="0" fillId="35" borderId="0" xfId="0" applyNumberFormat="1" applyFill="1"/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1 2" xfId="49"/>
    <cellStyle name="60% - Ênfase2" xfId="25" builtinId="36" customBuiltin="1"/>
    <cellStyle name="60% - Ênfase2 2" xfId="45"/>
    <cellStyle name="60% - Ênfase3" xfId="29" builtinId="40" customBuiltin="1"/>
    <cellStyle name="60% - Ênfase3 2" xfId="48"/>
    <cellStyle name="60% - Ênfase4" xfId="33" builtinId="44" customBuiltin="1"/>
    <cellStyle name="60% - Ênfase4 2" xfId="44"/>
    <cellStyle name="60% - Ênfase5" xfId="37" builtinId="48" customBuiltin="1"/>
    <cellStyle name="60% - Ênfase5 2" xfId="46"/>
    <cellStyle name="60% - Ênfase6" xfId="41" builtinId="52" customBuiltin="1"/>
    <cellStyle name="60% - Ênfase6 2" xfId="50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eutro 2" xfId="47"/>
    <cellStyle name="Normal" xfId="0" builtinId="0"/>
    <cellStyle name="Normal 2" xfId="42"/>
    <cellStyle name="Normal 2 2" xfId="52"/>
    <cellStyle name="Normal 5" xfId="51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3"/>
    <cellStyle name="Total" xfId="17" builtinId="25" customBuiltin="1"/>
  </cellStyles>
  <dxfs count="9"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  <dxf>
      <fill>
        <patternFill>
          <bgColor rgb="FFF0CDAA"/>
        </patternFill>
      </fill>
    </dxf>
  </dxfs>
  <tableStyles count="0" defaultTableStyle="TableStyleMedium2" defaultPivotStyle="PivotStyleLight16"/>
  <colors>
    <mruColors>
      <color rgb="FFF0CDAA"/>
      <color rgb="FFE38049"/>
      <color rgb="FFCA5514"/>
      <color rgb="FF773713"/>
      <color rgb="FFB9551D"/>
      <color rgb="FFDC6422"/>
      <color rgb="FFE7B27D"/>
      <color rgb="FFB06820"/>
      <color rgb="FFCC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abSelected="1" topLeftCell="A7" zoomScale="70" zoomScaleNormal="70" workbookViewId="0">
      <selection activeCell="B31" sqref="B31:P34"/>
    </sheetView>
  </sheetViews>
  <sheetFormatPr defaultRowHeight="15" x14ac:dyDescent="0.25"/>
  <cols>
    <col min="1" max="1" width="20.7109375" customWidth="1"/>
    <col min="2" max="2" width="13.7109375" customWidth="1"/>
    <col min="3" max="3" width="13.7109375" style="8" customWidth="1"/>
    <col min="4" max="16" width="11.42578125" customWidth="1"/>
  </cols>
  <sheetData>
    <row r="1" spans="1:20" s="2" customFormat="1" x14ac:dyDescent="0.2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0" ht="45" customHeight="1" x14ac:dyDescent="0.25">
      <c r="A2" s="3" t="s">
        <v>15</v>
      </c>
      <c r="B2" s="9" t="s">
        <v>26</v>
      </c>
      <c r="C2" s="9" t="s">
        <v>46</v>
      </c>
      <c r="D2" s="9" t="s">
        <v>32</v>
      </c>
      <c r="E2" s="9" t="s">
        <v>33</v>
      </c>
      <c r="F2" s="10" t="s">
        <v>34</v>
      </c>
      <c r="G2" s="3" t="s">
        <v>35</v>
      </c>
      <c r="H2" s="10" t="s">
        <v>36</v>
      </c>
      <c r="I2" s="3" t="s">
        <v>37</v>
      </c>
      <c r="J2" s="10" t="s">
        <v>38</v>
      </c>
      <c r="K2" s="3" t="s">
        <v>39</v>
      </c>
      <c r="L2" s="9" t="s">
        <v>40</v>
      </c>
      <c r="M2" s="9" t="s">
        <v>41</v>
      </c>
      <c r="N2" s="9" t="s">
        <v>42</v>
      </c>
      <c r="O2" s="9" t="s">
        <v>43</v>
      </c>
      <c r="P2" s="9" t="s">
        <v>31</v>
      </c>
    </row>
    <row r="3" spans="1:20" ht="26.1" customHeight="1" x14ac:dyDescent="0.25">
      <c r="A3" s="1" t="s">
        <v>0</v>
      </c>
      <c r="B3" s="1" t="s">
        <v>27</v>
      </c>
      <c r="C3" s="13" t="s">
        <v>44</v>
      </c>
      <c r="D3" s="4">
        <v>34.172738056614932</v>
      </c>
      <c r="E3" s="4">
        <v>33.197257121337586</v>
      </c>
      <c r="F3" s="4">
        <v>33.169249536522067</v>
      </c>
      <c r="G3" s="4">
        <v>32.516955847473092</v>
      </c>
      <c r="H3" s="4">
        <v>31.977819799777528</v>
      </c>
      <c r="I3" s="4">
        <v>31.007591338259445</v>
      </c>
      <c r="J3" s="4">
        <v>30.757782876035101</v>
      </c>
      <c r="K3" s="4">
        <v>31.983482887732404</v>
      </c>
      <c r="L3" s="4">
        <v>33.80696551724138</v>
      </c>
      <c r="M3" s="4">
        <v>35.067016645988424</v>
      </c>
      <c r="N3" s="4">
        <v>35.406288032454363</v>
      </c>
      <c r="O3" s="4">
        <v>34.562537744074746</v>
      </c>
      <c r="P3" s="4">
        <v>33.135473783625926</v>
      </c>
      <c r="Q3" s="11"/>
    </row>
    <row r="4" spans="1:20" ht="26.1" customHeight="1" x14ac:dyDescent="0.25">
      <c r="A4" s="1" t="s">
        <v>1</v>
      </c>
      <c r="B4" s="1" t="s">
        <v>27</v>
      </c>
      <c r="C4" s="13" t="s">
        <v>47</v>
      </c>
      <c r="D4" s="4">
        <v>30.3</v>
      </c>
      <c r="E4" s="4">
        <v>29.6</v>
      </c>
      <c r="F4" s="4">
        <v>29.4</v>
      </c>
      <c r="G4" s="4">
        <v>29.2</v>
      </c>
      <c r="H4" s="4">
        <v>28.9</v>
      </c>
      <c r="I4" s="4">
        <v>28.1</v>
      </c>
      <c r="J4" s="4">
        <v>28.1</v>
      </c>
      <c r="K4" s="4">
        <v>29.2</v>
      </c>
      <c r="L4" s="4">
        <v>31.2</v>
      </c>
      <c r="M4" s="4">
        <v>32.6</v>
      </c>
      <c r="N4" s="4">
        <v>32.700000000000003</v>
      </c>
      <c r="O4" s="4">
        <v>32</v>
      </c>
      <c r="P4" s="4">
        <f>AVERAGE(D4:O4)</f>
        <v>30.108333333333334</v>
      </c>
      <c r="Q4" s="12"/>
    </row>
    <row r="5" spans="1:20" ht="26.1" customHeight="1" x14ac:dyDescent="0.25">
      <c r="A5" s="1" t="s">
        <v>22</v>
      </c>
      <c r="B5" s="1" t="s">
        <v>27</v>
      </c>
      <c r="C5" s="13" t="s">
        <v>45</v>
      </c>
      <c r="D5" s="4">
        <v>31.772115207373272</v>
      </c>
      <c r="E5" s="4">
        <v>31.6</v>
      </c>
      <c r="F5" s="4">
        <v>31.3</v>
      </c>
      <c r="G5" s="4">
        <v>30.2</v>
      </c>
      <c r="H5" s="4">
        <v>28.2</v>
      </c>
      <c r="I5" s="4">
        <v>26.5</v>
      </c>
      <c r="J5" s="4">
        <v>25.7</v>
      </c>
      <c r="K5" s="4">
        <v>26.9</v>
      </c>
      <c r="L5" s="4">
        <v>29.4</v>
      </c>
      <c r="M5" s="4">
        <v>31.5</v>
      </c>
      <c r="N5" s="4">
        <v>32.5</v>
      </c>
      <c r="O5" s="4">
        <v>32.6</v>
      </c>
      <c r="P5" s="4">
        <f t="shared" ref="P5:P27" si="0">AVERAGE(D5:O5)</f>
        <v>29.847676267281106</v>
      </c>
      <c r="Q5" s="11"/>
    </row>
    <row r="6" spans="1:20" ht="26.1" customHeight="1" x14ac:dyDescent="0.25">
      <c r="A6" s="1" t="s">
        <v>2</v>
      </c>
      <c r="B6" s="1" t="s">
        <v>28</v>
      </c>
      <c r="C6" s="13" t="s">
        <v>44</v>
      </c>
      <c r="D6" s="4">
        <v>31.034623655913972</v>
      </c>
      <c r="E6" s="4">
        <v>31.48549580368546</v>
      </c>
      <c r="F6" s="4">
        <v>31.709885580369455</v>
      </c>
      <c r="G6" s="4">
        <v>31.253752052545153</v>
      </c>
      <c r="H6" s="4">
        <v>30.309700176366846</v>
      </c>
      <c r="I6" s="4">
        <v>29.16443076081007</v>
      </c>
      <c r="J6" s="4">
        <v>28.643852801600726</v>
      </c>
      <c r="K6" s="4">
        <v>28.55767003881148</v>
      </c>
      <c r="L6" s="4">
        <v>29.249869809992962</v>
      </c>
      <c r="M6" s="4">
        <v>29.974474772539285</v>
      </c>
      <c r="N6" s="4">
        <v>30.738283941929264</v>
      </c>
      <c r="O6" s="4">
        <v>30.91175986028745</v>
      </c>
      <c r="P6" s="4">
        <f t="shared" si="0"/>
        <v>30.252816604571009</v>
      </c>
      <c r="Q6" s="11"/>
    </row>
    <row r="7" spans="1:20" ht="26.1" customHeight="1" x14ac:dyDescent="0.25">
      <c r="A7" s="1" t="s">
        <v>17</v>
      </c>
      <c r="B7" s="1" t="s">
        <v>27</v>
      </c>
      <c r="C7" s="13" t="s">
        <v>44</v>
      </c>
      <c r="D7" s="4">
        <v>34.51253275645378</v>
      </c>
      <c r="E7" s="4">
        <v>34.104961077662232</v>
      </c>
      <c r="F7" s="4">
        <v>34.029453096032633</v>
      </c>
      <c r="G7" s="4">
        <v>33.11934865900384</v>
      </c>
      <c r="H7" s="4">
        <v>31.228978494623654</v>
      </c>
      <c r="I7" s="4">
        <v>29.900903119868637</v>
      </c>
      <c r="J7" s="4">
        <v>29.273711384195256</v>
      </c>
      <c r="K7" s="4">
        <v>30.021067853170187</v>
      </c>
      <c r="L7" s="4">
        <v>31.836301477832517</v>
      </c>
      <c r="M7" s="4">
        <v>34.120181968569064</v>
      </c>
      <c r="N7" s="4">
        <v>35.092808765946707</v>
      </c>
      <c r="O7" s="4">
        <v>34.752090866123119</v>
      </c>
      <c r="P7" s="4">
        <f t="shared" si="0"/>
        <v>32.666028293290132</v>
      </c>
      <c r="Q7" s="11"/>
      <c r="R7" s="5"/>
    </row>
    <row r="8" spans="1:20" ht="26.1" customHeight="1" x14ac:dyDescent="0.25">
      <c r="A8" s="1" t="s">
        <v>48</v>
      </c>
      <c r="B8" s="1" t="s">
        <v>27</v>
      </c>
      <c r="C8" s="13" t="s">
        <v>45</v>
      </c>
      <c r="D8" s="4">
        <v>33.799999999999997</v>
      </c>
      <c r="E8" s="4">
        <v>33.200000000000003</v>
      </c>
      <c r="F8" s="4">
        <v>33</v>
      </c>
      <c r="G8" s="4">
        <v>32.6</v>
      </c>
      <c r="H8" s="4">
        <v>31.5</v>
      </c>
      <c r="I8" s="4">
        <v>30.736914607212523</v>
      </c>
      <c r="J8" s="4">
        <v>29.7</v>
      </c>
      <c r="K8" s="4">
        <v>30.7</v>
      </c>
      <c r="L8" s="4">
        <v>32.6</v>
      </c>
      <c r="M8" s="4">
        <v>34.299999999999997</v>
      </c>
      <c r="N8" s="4">
        <v>34.9</v>
      </c>
      <c r="O8" s="4">
        <v>34.5</v>
      </c>
      <c r="P8" s="4">
        <f t="shared" si="0"/>
        <v>32.628076217267711</v>
      </c>
      <c r="Q8" s="11"/>
      <c r="R8" s="5"/>
    </row>
    <row r="9" spans="1:20" ht="26.1" customHeight="1" x14ac:dyDescent="0.25">
      <c r="A9" s="1" t="s">
        <v>3</v>
      </c>
      <c r="B9" s="1" t="s">
        <v>29</v>
      </c>
      <c r="C9" s="13" t="s">
        <v>47</v>
      </c>
      <c r="D9" s="4">
        <v>30.6</v>
      </c>
      <c r="E9" s="4">
        <v>30.3</v>
      </c>
      <c r="F9" s="4">
        <v>30.2</v>
      </c>
      <c r="G9" s="4">
        <v>29.2</v>
      </c>
      <c r="H9" s="4">
        <v>27.6</v>
      </c>
      <c r="I9" s="4">
        <v>25.5</v>
      </c>
      <c r="J9" s="4">
        <v>24.6</v>
      </c>
      <c r="K9" s="4">
        <v>25.1</v>
      </c>
      <c r="L9" s="4">
        <v>27.1</v>
      </c>
      <c r="M9" s="4">
        <v>29.2</v>
      </c>
      <c r="N9" s="4">
        <v>30.4</v>
      </c>
      <c r="O9" s="4">
        <v>30.9</v>
      </c>
      <c r="P9" s="4">
        <f t="shared" si="0"/>
        <v>28.391666666666662</v>
      </c>
      <c r="Q9" s="12"/>
    </row>
    <row r="10" spans="1:20" ht="26.1" customHeight="1" x14ac:dyDescent="0.25">
      <c r="A10" s="1" t="s">
        <v>11</v>
      </c>
      <c r="B10" s="1" t="s">
        <v>30</v>
      </c>
      <c r="C10" s="13" t="s">
        <v>44</v>
      </c>
      <c r="D10" s="4">
        <v>30.4</v>
      </c>
      <c r="E10" s="4">
        <v>30.6</v>
      </c>
      <c r="F10" s="4">
        <v>30.6</v>
      </c>
      <c r="G10" s="4">
        <v>30.4</v>
      </c>
      <c r="H10" s="4">
        <v>30.1</v>
      </c>
      <c r="I10" s="4">
        <v>29.5</v>
      </c>
      <c r="J10" s="4">
        <v>29</v>
      </c>
      <c r="K10" s="4">
        <v>29</v>
      </c>
      <c r="L10" s="4">
        <v>29.4</v>
      </c>
      <c r="M10" s="4">
        <v>30</v>
      </c>
      <c r="N10" s="4">
        <v>30.4</v>
      </c>
      <c r="O10" s="4">
        <v>30.6</v>
      </c>
      <c r="P10" s="4">
        <f t="shared" si="0"/>
        <v>30</v>
      </c>
      <c r="Q10" s="12"/>
    </row>
    <row r="11" spans="1:20" ht="26.1" customHeight="1" x14ac:dyDescent="0.25">
      <c r="A11" s="1" t="s">
        <v>23</v>
      </c>
      <c r="B11" s="1" t="s">
        <v>29</v>
      </c>
      <c r="C11" s="13" t="s">
        <v>45</v>
      </c>
      <c r="D11" s="4">
        <v>29.030522332506205</v>
      </c>
      <c r="E11" s="4">
        <v>28.861584389429215</v>
      </c>
      <c r="F11" s="4">
        <v>28.710691273131761</v>
      </c>
      <c r="G11" s="4">
        <v>27.4752990224973</v>
      </c>
      <c r="H11" s="4">
        <v>25.546505085792607</v>
      </c>
      <c r="I11" s="4">
        <v>23.528537468278852</v>
      </c>
      <c r="J11" s="4">
        <v>22.71243329947929</v>
      </c>
      <c r="K11" s="4">
        <v>23.059447960351626</v>
      </c>
      <c r="L11" s="4">
        <v>24.814933927594026</v>
      </c>
      <c r="M11" s="4">
        <v>27.225668891360773</v>
      </c>
      <c r="N11" s="4">
        <v>28.435187406296851</v>
      </c>
      <c r="O11" s="4">
        <v>28.997286310761673</v>
      </c>
      <c r="P11" s="4">
        <f t="shared" si="0"/>
        <v>26.533174780623352</v>
      </c>
      <c r="Q11" s="11"/>
    </row>
    <row r="12" spans="1:20" ht="26.1" customHeight="1" x14ac:dyDescent="0.25">
      <c r="A12" s="1" t="s">
        <v>4</v>
      </c>
      <c r="B12" s="1" t="s">
        <v>30</v>
      </c>
      <c r="C12" s="13" t="s">
        <v>47</v>
      </c>
      <c r="D12" s="4">
        <v>31.2</v>
      </c>
      <c r="E12" s="4">
        <v>31.5</v>
      </c>
      <c r="F12" s="4">
        <v>31.5</v>
      </c>
      <c r="G12" s="4">
        <v>30.9</v>
      </c>
      <c r="H12" s="4">
        <v>30.2</v>
      </c>
      <c r="I12" s="4">
        <v>29.1</v>
      </c>
      <c r="J12" s="4">
        <v>28.6</v>
      </c>
      <c r="K12" s="4">
        <v>28.6</v>
      </c>
      <c r="L12" s="4">
        <v>29.2</v>
      </c>
      <c r="M12" s="4">
        <v>29.9</v>
      </c>
      <c r="N12" s="4">
        <v>30.4</v>
      </c>
      <c r="O12" s="4">
        <v>30.9</v>
      </c>
      <c r="P12" s="4">
        <f t="shared" si="0"/>
        <v>30.166666666666657</v>
      </c>
      <c r="Q12" s="12"/>
      <c r="T12" s="7"/>
    </row>
    <row r="13" spans="1:20" ht="26.1" customHeight="1" x14ac:dyDescent="0.25">
      <c r="A13" s="1" t="s">
        <v>5</v>
      </c>
      <c r="B13" s="1" t="s">
        <v>27</v>
      </c>
      <c r="C13" s="13" t="s">
        <v>44</v>
      </c>
      <c r="D13" s="4">
        <v>35.1</v>
      </c>
      <c r="E13" s="4">
        <v>34.700000000000003</v>
      </c>
      <c r="F13" s="4">
        <v>34.6</v>
      </c>
      <c r="G13" s="4">
        <v>33.5</v>
      </c>
      <c r="H13" s="4">
        <v>31.8</v>
      </c>
      <c r="I13" s="4">
        <v>29.8</v>
      </c>
      <c r="J13" s="4">
        <v>29.5</v>
      </c>
      <c r="K13" s="4">
        <v>30.7</v>
      </c>
      <c r="L13" s="4">
        <v>33.1</v>
      </c>
      <c r="M13" s="4">
        <v>35.200000000000003</v>
      </c>
      <c r="N13" s="4">
        <v>36.299999999999997</v>
      </c>
      <c r="O13" s="4">
        <v>36</v>
      </c>
      <c r="P13" s="4">
        <f t="shared" si="0"/>
        <v>33.358333333333341</v>
      </c>
      <c r="Q13" s="12"/>
      <c r="T13" s="7"/>
    </row>
    <row r="14" spans="1:20" ht="26.1" customHeight="1" x14ac:dyDescent="0.25">
      <c r="A14" s="1" t="s">
        <v>18</v>
      </c>
      <c r="B14" s="1" t="s">
        <v>27</v>
      </c>
      <c r="C14" s="13" t="s">
        <v>45</v>
      </c>
      <c r="D14" s="4">
        <v>32.5</v>
      </c>
      <c r="E14" s="4">
        <v>31.7</v>
      </c>
      <c r="F14" s="4">
        <v>31.6</v>
      </c>
      <c r="G14" s="4">
        <v>30.9</v>
      </c>
      <c r="H14" s="4">
        <v>30.7</v>
      </c>
      <c r="I14" s="4">
        <v>29.8</v>
      </c>
      <c r="J14" s="4">
        <v>29.7</v>
      </c>
      <c r="K14" s="4">
        <v>31</v>
      </c>
      <c r="L14" s="4">
        <v>32.9</v>
      </c>
      <c r="M14" s="4">
        <v>34.4</v>
      </c>
      <c r="N14" s="4">
        <v>34.5</v>
      </c>
      <c r="O14" s="4">
        <v>33.700000000000003</v>
      </c>
      <c r="P14" s="4">
        <f t="shared" si="0"/>
        <v>31.95</v>
      </c>
      <c r="Q14" s="11"/>
      <c r="T14" s="7"/>
    </row>
    <row r="15" spans="1:20" s="5" customFormat="1" ht="26.1" customHeight="1" x14ac:dyDescent="0.25">
      <c r="A15" s="1" t="s">
        <v>6</v>
      </c>
      <c r="B15" s="1" t="s">
        <v>29</v>
      </c>
      <c r="C15" s="13" t="s">
        <v>45</v>
      </c>
      <c r="D15" s="4">
        <v>33.005912742553448</v>
      </c>
      <c r="E15" s="4">
        <v>33.007136814512286</v>
      </c>
      <c r="F15" s="4">
        <v>33.026712749615974</v>
      </c>
      <c r="G15" s="4">
        <v>32.142657572312743</v>
      </c>
      <c r="H15" s="4">
        <v>30.704979053204863</v>
      </c>
      <c r="I15" s="4">
        <v>28.737238095238098</v>
      </c>
      <c r="J15" s="4">
        <v>28.37871676710386</v>
      </c>
      <c r="K15" s="4">
        <v>28.764741935483869</v>
      </c>
      <c r="L15" s="4">
        <v>30.26203959131545</v>
      </c>
      <c r="M15" s="4">
        <v>31.640763440860219</v>
      </c>
      <c r="N15" s="4">
        <v>32.999055492400316</v>
      </c>
      <c r="O15" s="4">
        <v>33.445914756679798</v>
      </c>
      <c r="P15" s="4">
        <f t="shared" si="0"/>
        <v>31.342989084273409</v>
      </c>
      <c r="Q15" s="11"/>
      <c r="T15" s="7"/>
    </row>
    <row r="16" spans="1:20" ht="26.1" customHeight="1" x14ac:dyDescent="0.25">
      <c r="A16" s="1" t="s">
        <v>24</v>
      </c>
      <c r="B16" s="1" t="s">
        <v>28</v>
      </c>
      <c r="C16" s="13" t="s">
        <v>44</v>
      </c>
      <c r="D16" s="4">
        <v>31.117562724014345</v>
      </c>
      <c r="E16" s="4">
        <v>30.804279556650254</v>
      </c>
      <c r="F16" s="4">
        <v>30.808064516129033</v>
      </c>
      <c r="G16" s="4">
        <v>29.896974712643686</v>
      </c>
      <c r="H16" s="4">
        <v>28.87379032258065</v>
      </c>
      <c r="I16" s="4">
        <v>27.19101149425288</v>
      </c>
      <c r="J16" s="4">
        <v>26.390322580645165</v>
      </c>
      <c r="K16" s="4">
        <v>26.894721407624637</v>
      </c>
      <c r="L16" s="4">
        <v>28.376138975966565</v>
      </c>
      <c r="M16" s="4">
        <v>30.188942496493699</v>
      </c>
      <c r="N16" s="4">
        <v>30.955584291187737</v>
      </c>
      <c r="O16" s="4">
        <v>31.346016830294527</v>
      </c>
      <c r="P16" s="4">
        <f>AVERAGE(D16:O16)</f>
        <v>29.403617492373598</v>
      </c>
      <c r="Q16" s="11"/>
      <c r="T16" s="7"/>
    </row>
    <row r="17" spans="1:20" ht="26.1" customHeight="1" x14ac:dyDescent="0.25">
      <c r="A17" s="1" t="s">
        <v>19</v>
      </c>
      <c r="B17" s="1" t="s">
        <v>27</v>
      </c>
      <c r="C17" s="13" t="s">
        <v>45</v>
      </c>
      <c r="D17" s="4">
        <v>33.5</v>
      </c>
      <c r="E17" s="4">
        <v>33.200000000000003</v>
      </c>
      <c r="F17" s="4">
        <v>33.1</v>
      </c>
      <c r="G17" s="4">
        <v>32.6</v>
      </c>
      <c r="H17" s="4">
        <v>31.6</v>
      </c>
      <c r="I17" s="4">
        <v>30.3</v>
      </c>
      <c r="J17" s="4">
        <v>29.8</v>
      </c>
      <c r="K17" s="4">
        <v>30.8</v>
      </c>
      <c r="L17" s="4">
        <v>32.799999999999997</v>
      </c>
      <c r="M17" s="4">
        <v>34.200000000000003</v>
      </c>
      <c r="N17" s="4">
        <v>34.299999999999997</v>
      </c>
      <c r="O17" s="4">
        <v>34</v>
      </c>
      <c r="P17" s="4">
        <f t="shared" si="0"/>
        <v>32.516666666666673</v>
      </c>
      <c r="Q17" s="11"/>
      <c r="T17" s="7"/>
    </row>
    <row r="18" spans="1:20" ht="26.1" customHeight="1" x14ac:dyDescent="0.25">
      <c r="A18" s="1" t="s">
        <v>20</v>
      </c>
      <c r="B18" s="1" t="s">
        <v>30</v>
      </c>
      <c r="C18" s="13" t="s">
        <v>45</v>
      </c>
      <c r="D18" s="4">
        <v>30.8</v>
      </c>
      <c r="E18" s="4">
        <v>31</v>
      </c>
      <c r="F18" s="4">
        <v>30.9</v>
      </c>
      <c r="G18" s="4">
        <v>30.4</v>
      </c>
      <c r="H18" s="4">
        <v>29.6</v>
      </c>
      <c r="I18" s="4">
        <v>28.5</v>
      </c>
      <c r="J18" s="4">
        <v>27.9</v>
      </c>
      <c r="K18" s="4">
        <v>27.9</v>
      </c>
      <c r="L18" s="4">
        <v>28.6</v>
      </c>
      <c r="M18" s="4">
        <v>29.6</v>
      </c>
      <c r="N18" s="4">
        <v>30.4</v>
      </c>
      <c r="O18" s="4">
        <v>30.8</v>
      </c>
      <c r="P18" s="4">
        <f t="shared" si="0"/>
        <v>29.700000000000003</v>
      </c>
      <c r="Q18" s="11"/>
      <c r="T18" s="7"/>
    </row>
    <row r="19" spans="1:20" ht="26.1" customHeight="1" x14ac:dyDescent="0.25">
      <c r="A19" s="1" t="s">
        <v>12</v>
      </c>
      <c r="B19" s="1" t="s">
        <v>27</v>
      </c>
      <c r="C19" s="13" t="s">
        <v>44</v>
      </c>
      <c r="D19" s="4">
        <v>34.700000000000003</v>
      </c>
      <c r="E19" s="4">
        <v>33.5</v>
      </c>
      <c r="F19" s="4">
        <v>33.4</v>
      </c>
      <c r="G19" s="4">
        <v>33</v>
      </c>
      <c r="H19" s="4">
        <v>31.4</v>
      </c>
      <c r="I19" s="4">
        <v>30.7</v>
      </c>
      <c r="J19" s="4">
        <v>30</v>
      </c>
      <c r="K19" s="4">
        <v>31.4</v>
      </c>
      <c r="L19" s="4">
        <v>33.200000000000003</v>
      </c>
      <c r="M19" s="4">
        <v>34.6</v>
      </c>
      <c r="N19" s="4">
        <v>35.299999999999997</v>
      </c>
      <c r="O19" s="4">
        <v>34.799999999999997</v>
      </c>
      <c r="P19" s="4">
        <f t="shared" si="0"/>
        <v>33</v>
      </c>
      <c r="Q19" s="12"/>
      <c r="T19" s="7"/>
    </row>
    <row r="20" spans="1:20" ht="26.1" customHeight="1" x14ac:dyDescent="0.25">
      <c r="A20" s="1" t="s">
        <v>13</v>
      </c>
      <c r="B20" s="1" t="s">
        <v>29</v>
      </c>
      <c r="C20" s="13" t="s">
        <v>47</v>
      </c>
      <c r="D20" s="4">
        <v>32.143185876044612</v>
      </c>
      <c r="E20" s="4">
        <v>32.038936781609195</v>
      </c>
      <c r="F20" s="4">
        <v>31.809384164222873</v>
      </c>
      <c r="G20" s="4">
        <v>30.835649350649351</v>
      </c>
      <c r="H20" s="4">
        <v>29.089560117302053</v>
      </c>
      <c r="I20" s="4">
        <v>27.227648902821318</v>
      </c>
      <c r="J20" s="4">
        <v>26.915088369793597</v>
      </c>
      <c r="K20" s="4">
        <v>26.773479050797182</v>
      </c>
      <c r="L20" s="4">
        <v>28.65232019704434</v>
      </c>
      <c r="M20" s="4">
        <v>31.107291434927692</v>
      </c>
      <c r="N20" s="4">
        <v>32.038890530925023</v>
      </c>
      <c r="O20" s="4">
        <v>32.454599761051377</v>
      </c>
      <c r="P20" s="4">
        <f t="shared" si="0"/>
        <v>30.090502878099056</v>
      </c>
      <c r="Q20" s="11"/>
      <c r="T20" s="7"/>
    </row>
    <row r="21" spans="1:20" ht="26.1" customHeight="1" x14ac:dyDescent="0.25">
      <c r="A21" s="1" t="s">
        <v>7</v>
      </c>
      <c r="B21" s="1" t="s">
        <v>27</v>
      </c>
      <c r="C21" s="13" t="s">
        <v>44</v>
      </c>
      <c r="D21" s="4">
        <v>33.6</v>
      </c>
      <c r="E21" s="4">
        <v>32.799999999999997</v>
      </c>
      <c r="F21" s="4">
        <v>32.799999999999997</v>
      </c>
      <c r="G21" s="4">
        <v>32</v>
      </c>
      <c r="H21" s="4">
        <v>30.8</v>
      </c>
      <c r="I21" s="4">
        <v>29.5</v>
      </c>
      <c r="J21" s="4">
        <v>29.3</v>
      </c>
      <c r="K21" s="4">
        <v>30.8</v>
      </c>
      <c r="L21" s="4">
        <v>32.5</v>
      </c>
      <c r="M21" s="4">
        <v>33.799999999999997</v>
      </c>
      <c r="N21" s="4">
        <v>34.299999999999997</v>
      </c>
      <c r="O21" s="4">
        <v>34</v>
      </c>
      <c r="P21" s="4">
        <f t="shared" si="0"/>
        <v>32.183333333333337</v>
      </c>
      <c r="Q21" s="12"/>
      <c r="T21" s="7"/>
    </row>
    <row r="22" spans="1:20" ht="26.1" customHeight="1" x14ac:dyDescent="0.25">
      <c r="A22" s="1" t="s">
        <v>8</v>
      </c>
      <c r="B22" s="1" t="s">
        <v>27</v>
      </c>
      <c r="C22" s="13" t="s">
        <v>47</v>
      </c>
      <c r="D22" s="4">
        <v>34.016641974463553</v>
      </c>
      <c r="E22" s="4">
        <v>33.304216649942227</v>
      </c>
      <c r="F22" s="4">
        <v>33.014963532058857</v>
      </c>
      <c r="G22" s="4">
        <v>32.529770114942529</v>
      </c>
      <c r="H22" s="4">
        <v>31.806204155986528</v>
      </c>
      <c r="I22" s="4">
        <v>30.671489655172412</v>
      </c>
      <c r="J22" s="4">
        <v>30.616025985663082</v>
      </c>
      <c r="K22" s="4">
        <v>31.793338284703797</v>
      </c>
      <c r="L22" s="4">
        <v>33.389356869184461</v>
      </c>
      <c r="M22" s="4">
        <v>34.961227956989255</v>
      </c>
      <c r="N22" s="4">
        <v>35.332804117721366</v>
      </c>
      <c r="O22" s="4">
        <v>34.843773067588067</v>
      </c>
      <c r="P22" s="4">
        <f t="shared" si="0"/>
        <v>33.023317697034678</v>
      </c>
      <c r="Q22" s="11"/>
      <c r="T22" s="7"/>
    </row>
    <row r="23" spans="1:20" ht="26.1" customHeight="1" x14ac:dyDescent="0.25">
      <c r="A23" s="1" t="s">
        <v>9</v>
      </c>
      <c r="B23" s="1" t="s">
        <v>27</v>
      </c>
      <c r="C23" s="13" t="s">
        <v>44</v>
      </c>
      <c r="D23" s="4">
        <v>33.799999999999997</v>
      </c>
      <c r="E23" s="4">
        <v>33.700000000000003</v>
      </c>
      <c r="F23" s="4">
        <v>33.4</v>
      </c>
      <c r="G23" s="4">
        <v>32</v>
      </c>
      <c r="H23" s="4">
        <v>30.6</v>
      </c>
      <c r="I23" s="4">
        <v>29</v>
      </c>
      <c r="J23" s="4">
        <v>28.9</v>
      </c>
      <c r="K23" s="4">
        <v>30</v>
      </c>
      <c r="L23" s="4">
        <v>31.8</v>
      </c>
      <c r="M23" s="4">
        <v>33.5</v>
      </c>
      <c r="N23" s="4">
        <v>34.299999999999997</v>
      </c>
      <c r="O23" s="4">
        <v>33.9</v>
      </c>
      <c r="P23" s="4">
        <f t="shared" si="0"/>
        <v>32.074999999999996</v>
      </c>
      <c r="Q23" s="12"/>
      <c r="T23" s="7"/>
    </row>
    <row r="24" spans="1:20" ht="26.1" customHeight="1" x14ac:dyDescent="0.25">
      <c r="A24" s="1" t="s">
        <v>21</v>
      </c>
      <c r="B24" s="1" t="s">
        <v>29</v>
      </c>
      <c r="C24" s="13" t="s">
        <v>45</v>
      </c>
      <c r="D24" s="4">
        <v>31.9</v>
      </c>
      <c r="E24" s="4">
        <v>31.9</v>
      </c>
      <c r="F24" s="4">
        <v>31.6</v>
      </c>
      <c r="G24" s="4">
        <v>30.8</v>
      </c>
      <c r="H24" s="4">
        <v>29.2</v>
      </c>
      <c r="I24" s="4">
        <v>27.3</v>
      </c>
      <c r="J24" s="4">
        <v>26.5</v>
      </c>
      <c r="K24" s="4">
        <v>27.2</v>
      </c>
      <c r="L24" s="4">
        <v>29</v>
      </c>
      <c r="M24" s="4">
        <v>30.8</v>
      </c>
      <c r="N24" s="4">
        <v>31.8</v>
      </c>
      <c r="O24" s="4">
        <v>32.200000000000003</v>
      </c>
      <c r="P24" s="4">
        <f t="shared" si="0"/>
        <v>30.016666666666666</v>
      </c>
      <c r="Q24" s="11"/>
      <c r="T24" s="7"/>
    </row>
    <row r="25" spans="1:20" s="5" customFormat="1" ht="26.1" customHeight="1" x14ac:dyDescent="0.25">
      <c r="A25" s="1" t="s">
        <v>25</v>
      </c>
      <c r="B25" s="1" t="s">
        <v>27</v>
      </c>
      <c r="C25" s="13" t="s">
        <v>45</v>
      </c>
      <c r="D25" s="4">
        <v>28.460705937353904</v>
      </c>
      <c r="E25" s="4">
        <v>27.723717159277509</v>
      </c>
      <c r="F25" s="4">
        <v>27.39460028050491</v>
      </c>
      <c r="G25" s="4">
        <v>26.421400966183572</v>
      </c>
      <c r="H25" s="4">
        <v>25.247583134209481</v>
      </c>
      <c r="I25" s="4">
        <v>23.868920289855076</v>
      </c>
      <c r="J25" s="4">
        <v>23.46007168458782</v>
      </c>
      <c r="K25" s="4">
        <v>24.900414106502819</v>
      </c>
      <c r="L25" s="4">
        <v>27.418888888888887</v>
      </c>
      <c r="M25" s="4">
        <v>29.30252454417953</v>
      </c>
      <c r="N25" s="4">
        <v>29.796537356321839</v>
      </c>
      <c r="O25" s="4">
        <v>29.43320945832069</v>
      </c>
      <c r="P25" s="4">
        <f t="shared" si="0"/>
        <v>26.952381150515503</v>
      </c>
      <c r="Q25" s="11"/>
      <c r="T25" s="7"/>
    </row>
    <row r="26" spans="1:20" ht="26.1" customHeight="1" x14ac:dyDescent="0.25">
      <c r="A26" s="1" t="s">
        <v>10</v>
      </c>
      <c r="B26" s="1" t="s">
        <v>29</v>
      </c>
      <c r="C26" s="13" t="s">
        <v>44</v>
      </c>
      <c r="D26" s="4">
        <v>33.799999999999997</v>
      </c>
      <c r="E26" s="4">
        <v>33.799999999999997</v>
      </c>
      <c r="F26" s="4">
        <v>33.9</v>
      </c>
      <c r="G26" s="4">
        <v>33.1</v>
      </c>
      <c r="H26" s="4">
        <v>31.2</v>
      </c>
      <c r="I26" s="4">
        <v>29.5</v>
      </c>
      <c r="J26" s="4">
        <v>28.9</v>
      </c>
      <c r="K26" s="4">
        <v>29.8</v>
      </c>
      <c r="L26" s="4">
        <v>31.5</v>
      </c>
      <c r="M26" s="4">
        <v>33</v>
      </c>
      <c r="N26" s="4">
        <v>33.700000000000003</v>
      </c>
      <c r="O26" s="4">
        <v>34</v>
      </c>
      <c r="P26" s="4">
        <f t="shared" si="0"/>
        <v>32.18333333333333</v>
      </c>
      <c r="Q26" s="12"/>
      <c r="T26" s="7"/>
    </row>
    <row r="27" spans="1:20" ht="26.1" customHeight="1" x14ac:dyDescent="0.25">
      <c r="A27" s="1" t="s">
        <v>14</v>
      </c>
      <c r="B27" s="1" t="s">
        <v>28</v>
      </c>
      <c r="C27" s="13" t="s">
        <v>47</v>
      </c>
      <c r="D27" s="4">
        <v>33.299999999999997</v>
      </c>
      <c r="E27" s="4">
        <v>33.5</v>
      </c>
      <c r="F27" s="4">
        <v>33.9</v>
      </c>
      <c r="G27" s="4">
        <v>33</v>
      </c>
      <c r="H27" s="4">
        <v>31.5</v>
      </c>
      <c r="I27" s="4">
        <v>30.2</v>
      </c>
      <c r="J27" s="4">
        <v>29.5</v>
      </c>
      <c r="K27" s="4">
        <v>29.8</v>
      </c>
      <c r="L27" s="4">
        <v>31.4</v>
      </c>
      <c r="M27" s="4">
        <v>32.6</v>
      </c>
      <c r="N27" s="4">
        <v>33.1</v>
      </c>
      <c r="O27" s="4">
        <v>33.299999999999997</v>
      </c>
      <c r="P27" s="4">
        <f t="shared" si="0"/>
        <v>32.091666666666669</v>
      </c>
      <c r="Q27" s="12"/>
      <c r="T27" s="7"/>
    </row>
    <row r="28" spans="1:20" x14ac:dyDescent="0.25">
      <c r="A28" s="8"/>
      <c r="B28" s="8"/>
      <c r="D28" s="8"/>
      <c r="E28" s="8"/>
      <c r="F28" s="8"/>
      <c r="G28" s="8"/>
      <c r="H28" s="8"/>
      <c r="I28" s="8"/>
      <c r="J28" s="6"/>
      <c r="K28" s="6"/>
      <c r="L28" s="6"/>
      <c r="M28" s="6"/>
      <c r="N28" s="6"/>
      <c r="O28" s="6"/>
      <c r="T28" s="7"/>
    </row>
    <row r="29" spans="1:20" x14ac:dyDescent="0.25">
      <c r="A29" s="8"/>
      <c r="B29" s="8"/>
      <c r="D29" s="8"/>
      <c r="E29" s="8"/>
      <c r="F29" s="8"/>
      <c r="G29" s="8"/>
      <c r="H29" s="8"/>
      <c r="I29" s="8"/>
      <c r="T29" s="7"/>
    </row>
    <row r="30" spans="1:20" x14ac:dyDescent="0.25">
      <c r="A30" s="8"/>
      <c r="B30" s="8"/>
      <c r="D30" s="8"/>
      <c r="E30" s="8"/>
      <c r="F30" s="8"/>
      <c r="G30" s="8"/>
      <c r="H30" s="8"/>
      <c r="I30" s="8"/>
      <c r="T30" s="7"/>
    </row>
    <row r="31" spans="1:20" x14ac:dyDescent="0.25">
      <c r="A31" s="8"/>
      <c r="B31" s="8" t="s">
        <v>49</v>
      </c>
      <c r="D31" s="11">
        <f>AVERAGE(D9,D11,D15,D20,D24,D26)</f>
        <v>31.74660349185071</v>
      </c>
      <c r="E31" s="11">
        <f t="shared" ref="E31:P31" si="1">AVERAGE(E9,E11,E15,E20,E24,E26)</f>
        <v>31.651276330925118</v>
      </c>
      <c r="F31" s="11">
        <f t="shared" si="1"/>
        <v>31.541131364495101</v>
      </c>
      <c r="G31" s="15">
        <f t="shared" si="1"/>
        <v>30.592267657576567</v>
      </c>
      <c r="H31" s="15">
        <f t="shared" si="1"/>
        <v>28.890174042716584</v>
      </c>
      <c r="I31" s="15">
        <f t="shared" si="1"/>
        <v>26.965570744389712</v>
      </c>
      <c r="J31" s="11">
        <f t="shared" si="1"/>
        <v>26.334373072729463</v>
      </c>
      <c r="K31" s="11">
        <f t="shared" si="1"/>
        <v>26.782944824438783</v>
      </c>
      <c r="L31" s="11">
        <f t="shared" si="1"/>
        <v>28.554882285992303</v>
      </c>
      <c r="M31" s="11">
        <f t="shared" si="1"/>
        <v>30.495620627858113</v>
      </c>
      <c r="N31" s="11">
        <f t="shared" si="1"/>
        <v>31.562188904937035</v>
      </c>
      <c r="O31" s="11">
        <f t="shared" si="1"/>
        <v>31.999633471415478</v>
      </c>
      <c r="P31" s="11">
        <f t="shared" si="1"/>
        <v>29.759722234943748</v>
      </c>
      <c r="T31" s="7"/>
    </row>
    <row r="32" spans="1:20" x14ac:dyDescent="0.25">
      <c r="A32" s="8"/>
      <c r="B32" s="8" t="s">
        <v>50</v>
      </c>
      <c r="D32" s="11">
        <f>AVERAGE(D6,D16,D27)</f>
        <v>31.817395459976108</v>
      </c>
      <c r="E32" s="11">
        <f t="shared" ref="E32:P32" si="2">AVERAGE(E6,E16,E27)</f>
        <v>31.929925120111903</v>
      </c>
      <c r="F32" s="11">
        <f t="shared" si="2"/>
        <v>32.139316698832829</v>
      </c>
      <c r="G32" s="15">
        <f t="shared" si="2"/>
        <v>31.38357558839628</v>
      </c>
      <c r="H32" s="15">
        <f t="shared" si="2"/>
        <v>30.22783016631583</v>
      </c>
      <c r="I32" s="15">
        <f t="shared" si="2"/>
        <v>28.851814085020987</v>
      </c>
      <c r="J32" s="11">
        <f t="shared" si="2"/>
        <v>28.17805846074863</v>
      </c>
      <c r="K32" s="11">
        <f t="shared" si="2"/>
        <v>28.417463815478708</v>
      </c>
      <c r="L32" s="11">
        <f t="shared" si="2"/>
        <v>29.675336261986512</v>
      </c>
      <c r="M32" s="11">
        <f t="shared" si="2"/>
        <v>30.921139089677663</v>
      </c>
      <c r="N32" s="11">
        <f t="shared" si="2"/>
        <v>31.597956077705664</v>
      </c>
      <c r="O32" s="11">
        <f t="shared" si="2"/>
        <v>31.852592230193991</v>
      </c>
      <c r="P32" s="11">
        <f t="shared" si="2"/>
        <v>30.582700254537091</v>
      </c>
      <c r="T32" s="7"/>
    </row>
    <row r="33" spans="1:20" x14ac:dyDescent="0.25">
      <c r="A33" s="8"/>
      <c r="B33" s="8" t="s">
        <v>51</v>
      </c>
      <c r="D33" s="11">
        <f>AVERAGE(D10,D12,D18)</f>
        <v>30.799999999999997</v>
      </c>
      <c r="E33" s="11">
        <f t="shared" ref="E33:P33" si="3">AVERAGE(E10,E12,E18)</f>
        <v>31.033333333333331</v>
      </c>
      <c r="F33" s="11">
        <f t="shared" si="3"/>
        <v>31</v>
      </c>
      <c r="G33" s="15">
        <f t="shared" si="3"/>
        <v>30.566666666666663</v>
      </c>
      <c r="H33" s="15">
        <f t="shared" si="3"/>
        <v>29.966666666666669</v>
      </c>
      <c r="I33" s="15">
        <f t="shared" si="3"/>
        <v>29.033333333333331</v>
      </c>
      <c r="J33" s="11">
        <f t="shared" si="3"/>
        <v>28.5</v>
      </c>
      <c r="K33" s="11">
        <f t="shared" si="3"/>
        <v>28.5</v>
      </c>
      <c r="L33" s="11">
        <f t="shared" si="3"/>
        <v>29.066666666666663</v>
      </c>
      <c r="M33" s="11">
        <f t="shared" si="3"/>
        <v>29.833333333333332</v>
      </c>
      <c r="N33" s="11">
        <f t="shared" si="3"/>
        <v>30.399999999999995</v>
      </c>
      <c r="O33" s="11">
        <f t="shared" si="3"/>
        <v>30.766666666666666</v>
      </c>
      <c r="P33" s="11">
        <f t="shared" si="3"/>
        <v>29.955555555555552</v>
      </c>
      <c r="T33" s="7"/>
    </row>
    <row r="34" spans="1:20" x14ac:dyDescent="0.25">
      <c r="A34" s="8"/>
      <c r="B34" s="8" t="s">
        <v>52</v>
      </c>
      <c r="D34" s="11">
        <f>AVERAGE(D3,D4,D5,D7,D8,D13,D14,D17,D19,D21,D22,D23,D25)</f>
        <v>33.094979533250729</v>
      </c>
      <c r="E34" s="11">
        <f t="shared" ref="E34:P34" si="4">AVERAGE(E3,E4,E5,E7,E8,E13,E14,E17,E19,E21,E22,E23,E25)</f>
        <v>32.486934769863041</v>
      </c>
      <c r="F34" s="11">
        <f t="shared" si="4"/>
        <v>32.323712803470649</v>
      </c>
      <c r="G34" s="15">
        <f t="shared" si="4"/>
        <v>31.583651968277156</v>
      </c>
      <c r="H34" s="15">
        <f t="shared" si="4"/>
        <v>30.44312196804594</v>
      </c>
      <c r="I34" s="15">
        <f t="shared" si="4"/>
        <v>29.221986077720626</v>
      </c>
      <c r="J34" s="11">
        <f t="shared" si="4"/>
        <v>28.831353225421637</v>
      </c>
      <c r="K34" s="11">
        <f t="shared" si="4"/>
        <v>30.015254087085321</v>
      </c>
      <c r="L34" s="11">
        <f t="shared" si="4"/>
        <v>31.996270211780558</v>
      </c>
      <c r="M34" s="11">
        <f t="shared" si="4"/>
        <v>33.657765470440488</v>
      </c>
      <c r="N34" s="11">
        <f t="shared" si="4"/>
        <v>34.209879867111098</v>
      </c>
      <c r="O34" s="11">
        <f t="shared" si="4"/>
        <v>33.776277779700507</v>
      </c>
      <c r="P34" s="11">
        <f t="shared" si="4"/>
        <v>31.803432313513976</v>
      </c>
      <c r="T34" s="7"/>
    </row>
    <row r="35" spans="1:20" x14ac:dyDescent="0.25">
      <c r="A35" s="8"/>
      <c r="B35" s="8"/>
      <c r="D35" s="8"/>
      <c r="E35" s="8"/>
      <c r="F35" s="8"/>
      <c r="G35" s="8"/>
      <c r="H35" s="8"/>
      <c r="I35" s="8"/>
      <c r="T35" s="7"/>
    </row>
    <row r="36" spans="1:20" x14ac:dyDescent="0.25">
      <c r="A36" s="8"/>
      <c r="B36" s="8"/>
      <c r="D36" s="8"/>
      <c r="E36" s="8"/>
      <c r="F36" s="8"/>
      <c r="G36" s="8"/>
      <c r="H36" s="8"/>
      <c r="I36" s="8"/>
      <c r="T36" s="7"/>
    </row>
    <row r="37" spans="1:20" x14ac:dyDescent="0.25">
      <c r="A37" s="1" t="s">
        <v>6</v>
      </c>
      <c r="B37" s="1" t="s">
        <v>29</v>
      </c>
      <c r="C37" s="13" t="s">
        <v>45</v>
      </c>
      <c r="D37" s="4">
        <v>33.005912742553448</v>
      </c>
      <c r="E37" s="4">
        <v>33.007136814512286</v>
      </c>
      <c r="F37" s="4">
        <v>33.026712749615974</v>
      </c>
      <c r="G37" s="4">
        <v>32.142657572312743</v>
      </c>
      <c r="H37" s="4">
        <v>30.704979053204863</v>
      </c>
      <c r="I37" s="4">
        <v>28.737238095238098</v>
      </c>
      <c r="J37" s="4">
        <v>28.37871676710386</v>
      </c>
      <c r="K37" s="4">
        <v>28.764741935483869</v>
      </c>
      <c r="L37" s="4">
        <v>30.26203959131545</v>
      </c>
      <c r="M37" s="4">
        <v>31.640763440860219</v>
      </c>
      <c r="N37" s="4">
        <v>32.999055492400316</v>
      </c>
      <c r="O37" s="4">
        <v>33.445914756679798</v>
      </c>
      <c r="P37" s="4">
        <f t="shared" ref="P37" si="5">AVERAGE(D37:O37)</f>
        <v>31.342989084273409</v>
      </c>
    </row>
    <row r="38" spans="1:20" x14ac:dyDescent="0.25">
      <c r="A38" s="8"/>
      <c r="B38" s="8"/>
      <c r="D38" s="8"/>
      <c r="E38" s="8"/>
      <c r="F38" s="8"/>
      <c r="G38" s="8"/>
      <c r="H38" s="8"/>
      <c r="I38" s="8"/>
    </row>
    <row r="39" spans="1:20" x14ac:dyDescent="0.25">
      <c r="A39" s="8"/>
      <c r="B39" s="8"/>
      <c r="D39" s="8"/>
      <c r="E39" s="8"/>
      <c r="F39" s="8"/>
      <c r="G39" s="8"/>
      <c r="H39" s="8"/>
      <c r="I39" s="8"/>
    </row>
    <row r="40" spans="1:20" x14ac:dyDescent="0.25">
      <c r="A40" s="8"/>
      <c r="B40" s="8"/>
      <c r="D40" s="8"/>
      <c r="E40" s="8"/>
      <c r="F40" s="8"/>
      <c r="G40" s="8"/>
      <c r="H40" s="8"/>
      <c r="I40" s="8"/>
    </row>
    <row r="41" spans="1:20" x14ac:dyDescent="0.25">
      <c r="A41" s="8"/>
      <c r="B41" s="8"/>
      <c r="D41" s="8"/>
      <c r="E41" s="8"/>
      <c r="F41" s="8"/>
      <c r="G41" s="8"/>
      <c r="H41" s="8"/>
      <c r="I41" s="8"/>
    </row>
    <row r="42" spans="1:20" x14ac:dyDescent="0.25">
      <c r="A42" s="8"/>
      <c r="B42" s="8"/>
      <c r="D42" s="8"/>
      <c r="E42" s="8"/>
      <c r="F42" s="8"/>
      <c r="G42" s="8"/>
      <c r="H42" s="8"/>
      <c r="I42" s="8"/>
    </row>
    <row r="43" spans="1:20" x14ac:dyDescent="0.25">
      <c r="A43" s="8"/>
      <c r="B43" s="8"/>
      <c r="D43" s="8"/>
      <c r="E43" s="8"/>
      <c r="F43" s="8"/>
      <c r="G43" s="8"/>
      <c r="H43" s="8"/>
      <c r="I43" s="8"/>
    </row>
    <row r="44" spans="1:20" x14ac:dyDescent="0.25">
      <c r="A44" s="8"/>
      <c r="B44" s="8"/>
      <c r="D44" s="8"/>
      <c r="E44" s="8"/>
      <c r="F44" s="8"/>
      <c r="G44" s="8"/>
      <c r="H44" s="8"/>
      <c r="I44" s="8"/>
    </row>
  </sheetData>
  <sortState ref="A3:A27">
    <sortCondition ref="A3:A27"/>
  </sortState>
  <mergeCells count="1">
    <mergeCell ref="A1:P1"/>
  </mergeCells>
  <phoneticPr fontId="18" type="noConversion"/>
  <conditionalFormatting sqref="D17:O27 A17:A27 A3:P14 A16:P16">
    <cfRule type="expression" dxfId="8" priority="10">
      <formula>EVEN(ROW())=ROW()</formula>
    </cfRule>
  </conditionalFormatting>
  <conditionalFormatting sqref="P17:P27">
    <cfRule type="expression" dxfId="7" priority="8">
      <formula>EVEN(ROW())=ROW()</formula>
    </cfRule>
  </conditionalFormatting>
  <conditionalFormatting sqref="B17:C27">
    <cfRule type="expression" dxfId="6" priority="7">
      <formula>EVEN(ROW())=ROW()</formula>
    </cfRule>
  </conditionalFormatting>
  <conditionalFormatting sqref="A37 D37:O37">
    <cfRule type="expression" dxfId="5" priority="6">
      <formula>EVEN(ROW())=ROW()</formula>
    </cfRule>
  </conditionalFormatting>
  <conditionalFormatting sqref="P37">
    <cfRule type="expression" dxfId="4" priority="5">
      <formula>EVEN(ROW())=ROW()</formula>
    </cfRule>
  </conditionalFormatting>
  <conditionalFormatting sqref="B37:C37">
    <cfRule type="expression" dxfId="3" priority="4">
      <formula>EVEN(ROW())=ROW()</formula>
    </cfRule>
  </conditionalFormatting>
  <conditionalFormatting sqref="A15 D15:O15">
    <cfRule type="expression" dxfId="2" priority="3">
      <formula>EVEN(ROW())=ROW()</formula>
    </cfRule>
  </conditionalFormatting>
  <conditionalFormatting sqref="P15">
    <cfRule type="expression" dxfId="1" priority="2">
      <formula>EVEN(ROW())=ROW()</formula>
    </cfRule>
  </conditionalFormatting>
  <conditionalFormatting sqref="B15:C15">
    <cfRule type="expression" dxfId="0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Henrique Ferreira da Silva</dc:creator>
  <cp:lastModifiedBy>Edvânia Pereira dos Santos</cp:lastModifiedBy>
  <dcterms:created xsi:type="dcterms:W3CDTF">2022-10-13T17:38:35Z</dcterms:created>
  <dcterms:modified xsi:type="dcterms:W3CDTF">2025-03-18T18:41:59Z</dcterms:modified>
</cp:coreProperties>
</file>